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TREASURER\"/>
    </mc:Choice>
  </mc:AlternateContent>
  <xr:revisionPtr revIDLastSave="0" documentId="13_ncr:1_{BD88BE60-39F1-4330-BE08-21544128F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fit and Loss" sheetId="1" r:id="rId1"/>
  </sheets>
  <definedNames>
    <definedName name="_xlnm.Print_Area" localSheetId="0">'Profit and Loss'!$A$1:$G$43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C38" i="1"/>
  <c r="B38" i="1"/>
  <c r="F25" i="1"/>
  <c r="E25" i="1"/>
  <c r="D25" i="1"/>
  <c r="C25" i="1"/>
  <c r="B25" i="1"/>
  <c r="G24" i="1"/>
  <c r="G23" i="1"/>
  <c r="G22" i="1"/>
  <c r="G21" i="1"/>
  <c r="G20" i="1"/>
  <c r="G19" i="1"/>
  <c r="G18" i="1"/>
  <c r="G17" i="1"/>
  <c r="G16" i="1"/>
  <c r="F11" i="1"/>
  <c r="F13" i="1" s="1"/>
  <c r="E11" i="1"/>
  <c r="E13" i="1" s="1"/>
  <c r="E27" i="1" s="1"/>
  <c r="D11" i="1"/>
  <c r="D13" i="1" s="1"/>
  <c r="C11" i="1"/>
  <c r="C13" i="1" s="1"/>
  <c r="B11" i="1"/>
  <c r="B13" i="1" s="1"/>
  <c r="G10" i="1"/>
  <c r="G9" i="1"/>
  <c r="G8" i="1"/>
  <c r="F27" i="1" l="1"/>
  <c r="D27" i="1"/>
  <c r="C27" i="1"/>
  <c r="G25" i="1"/>
  <c r="B27" i="1"/>
  <c r="G13" i="1"/>
  <c r="G11" i="1"/>
  <c r="G27" i="1" l="1"/>
</calcChain>
</file>

<file path=xl/sharedStrings.xml><?xml version="1.0" encoding="utf-8"?>
<sst xmlns="http://schemas.openxmlformats.org/spreadsheetml/2006/main" count="48" uniqueCount="44">
  <si>
    <t>Profit and Loss</t>
  </si>
  <si>
    <t>For the month ended 31 March 2026</t>
  </si>
  <si>
    <t>Account</t>
  </si>
  <si>
    <t>Bar</t>
  </si>
  <si>
    <t>Raffle</t>
  </si>
  <si>
    <t>Social</t>
  </si>
  <si>
    <t>Sundry</t>
  </si>
  <si>
    <t>Unassigned</t>
  </si>
  <si>
    <t>Total</t>
  </si>
  <si>
    <t>Trading Income</t>
  </si>
  <si>
    <t>Bar Sales</t>
  </si>
  <si>
    <t>Raffle Income</t>
  </si>
  <si>
    <t>Social Committee Income</t>
  </si>
  <si>
    <t>Total Trading Income</t>
  </si>
  <si>
    <t>Gross Profit</t>
  </si>
  <si>
    <t>Operating Expenses</t>
  </si>
  <si>
    <t>Bar Merchant Fees</t>
  </si>
  <si>
    <t>Bar Stock</t>
  </si>
  <si>
    <t>Bar Subscriptions</t>
  </si>
  <si>
    <t>Friendship Referral Fund Expense</t>
  </si>
  <si>
    <t>General Expenses</t>
  </si>
  <si>
    <t>Jackpot Raffle</t>
  </si>
  <si>
    <t>Printing &amp; Stationery</t>
  </si>
  <si>
    <t>Subscriptions</t>
  </si>
  <si>
    <t>Sundry Expense Residents Committee</t>
  </si>
  <si>
    <t>Total Operating Expenses</t>
  </si>
  <si>
    <t>Net Profit</t>
  </si>
  <si>
    <t>Bank Summary</t>
  </si>
  <si>
    <t xml:space="preserve">Opening </t>
  </si>
  <si>
    <t xml:space="preserve">Cash </t>
  </si>
  <si>
    <t>Closing</t>
  </si>
  <si>
    <t>Balance</t>
  </si>
  <si>
    <t>Received</t>
  </si>
  <si>
    <t>Spent</t>
  </si>
  <si>
    <t>GB BAR ACCOUNT #5900</t>
  </si>
  <si>
    <t>GB CHEQUE ACCOUNT #6060</t>
  </si>
  <si>
    <t>GB RAFFLE ACCOUNT #5986</t>
  </si>
  <si>
    <t>GB TERM DEPOSIT #5928</t>
  </si>
  <si>
    <t>PETTY CASH</t>
  </si>
  <si>
    <r>
      <t>General Expense</t>
    </r>
    <r>
      <rPr>
        <sz val="11"/>
        <color theme="1"/>
        <rFont val="Arial"/>
        <family val="2"/>
      </rPr>
      <t>: committee names to Honour Board</t>
    </r>
  </si>
  <si>
    <r>
      <t>Subscriptions</t>
    </r>
    <r>
      <rPr>
        <sz val="11"/>
        <color theme="1"/>
        <rFont val="Arial"/>
        <family val="2"/>
      </rPr>
      <t>: RVRA memberships and Xero monthly fee</t>
    </r>
  </si>
  <si>
    <t>Tarragal Glen Residents Association</t>
  </si>
  <si>
    <r>
      <rPr>
        <b/>
        <sz val="11"/>
        <color theme="1"/>
        <rFont val="Arial"/>
        <family val="2"/>
      </rPr>
      <t>Sundry</t>
    </r>
    <r>
      <rPr>
        <sz val="11"/>
        <color theme="1"/>
        <rFont val="Arial"/>
        <family val="2"/>
      </rPr>
      <t>: new residents' welcome afternoon tea - RA $300 contribution</t>
    </r>
  </si>
  <si>
    <r>
      <t>Friendship Referral</t>
    </r>
    <r>
      <rPr>
        <sz val="11"/>
        <color theme="1"/>
        <rFont val="Arial"/>
        <family val="2"/>
      </rPr>
      <t>: new TV and soundbar - to be reimbursed by RA from Friendship Referral Fund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</si>
</sst>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6" x14ac:knownFonts="1">
    <font>
      <sz val="9"/>
      <color theme="1"/>
      <name val="Arial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A41" sqref="A41"/>
    </sheetView>
  </sheetViews>
  <sheetFormatPr defaultRowHeight="13.8" x14ac:dyDescent="0.25"/>
  <cols>
    <col min="1" max="1" width="42" style="2" customWidth="1"/>
    <col min="2" max="7" width="17.625" style="2" customWidth="1"/>
    <col min="8" max="16384" width="9" style="2"/>
  </cols>
  <sheetData>
    <row r="1" spans="1:7" s="19" customFormat="1" ht="14.4" customHeight="1" x14ac:dyDescent="0.3">
      <c r="A1" s="18" t="s">
        <v>41</v>
      </c>
      <c r="B1" s="18"/>
      <c r="C1" s="18" t="s">
        <v>1</v>
      </c>
      <c r="D1" s="18"/>
      <c r="E1" s="18"/>
      <c r="F1" s="18"/>
      <c r="G1" s="18"/>
    </row>
    <row r="2" spans="1:7" ht="6.6" customHeight="1" x14ac:dyDescent="0.25">
      <c r="B2" s="3"/>
      <c r="C2" s="3"/>
      <c r="D2" s="3"/>
      <c r="E2" s="3"/>
      <c r="F2" s="3"/>
      <c r="G2" s="3"/>
    </row>
    <row r="3" spans="1:7" ht="13.35" customHeight="1" x14ac:dyDescent="0.25">
      <c r="A3" s="20" t="s">
        <v>0</v>
      </c>
    </row>
    <row r="4" spans="1:7" ht="6.6" customHeight="1" x14ac:dyDescent="0.25">
      <c r="A4" s="20"/>
    </row>
    <row r="5" spans="1:7" ht="12.15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ht="13.35" customHeight="1" x14ac:dyDescent="0.25"/>
    <row r="7" spans="1:7" ht="12.15" customHeight="1" x14ac:dyDescent="0.25">
      <c r="A7" s="6" t="s">
        <v>9</v>
      </c>
      <c r="B7" s="6"/>
      <c r="C7" s="6"/>
      <c r="D7" s="6"/>
      <c r="E7" s="6"/>
      <c r="F7" s="6"/>
      <c r="G7" s="6"/>
    </row>
    <row r="8" spans="1:7" ht="10.95" customHeight="1" x14ac:dyDescent="0.25">
      <c r="A8" s="3" t="s">
        <v>10</v>
      </c>
      <c r="B8" s="7">
        <v>3428.55</v>
      </c>
      <c r="C8" s="7">
        <v>0</v>
      </c>
      <c r="D8" s="7">
        <v>0</v>
      </c>
      <c r="E8" s="7">
        <v>0</v>
      </c>
      <c r="F8" s="7">
        <v>0</v>
      </c>
      <c r="G8" s="7">
        <f>((((B8 + C8) + D8) + E8) + F8)</f>
        <v>3428.55</v>
      </c>
    </row>
    <row r="9" spans="1:7" ht="10.95" customHeight="1" x14ac:dyDescent="0.25">
      <c r="A9" s="8" t="s">
        <v>11</v>
      </c>
      <c r="B9" s="9">
        <v>0</v>
      </c>
      <c r="C9" s="9">
        <v>1965</v>
      </c>
      <c r="D9" s="9">
        <v>0</v>
      </c>
      <c r="E9" s="9">
        <v>0</v>
      </c>
      <c r="F9" s="9">
        <v>0</v>
      </c>
      <c r="G9" s="9">
        <f>((((B9 + C9) + D9) + E9) + F9)</f>
        <v>1965</v>
      </c>
    </row>
    <row r="10" spans="1:7" ht="10.95" customHeight="1" x14ac:dyDescent="0.25">
      <c r="A10" s="8" t="s">
        <v>12</v>
      </c>
      <c r="B10" s="9">
        <v>0</v>
      </c>
      <c r="C10" s="9">
        <v>0</v>
      </c>
      <c r="D10" s="9">
        <v>771.7</v>
      </c>
      <c r="E10" s="9">
        <v>0</v>
      </c>
      <c r="F10" s="9">
        <v>0</v>
      </c>
      <c r="G10" s="9">
        <f>((((B10 + C10) + D10) + E10) + F10)</f>
        <v>771.7</v>
      </c>
    </row>
    <row r="11" spans="1:7" ht="10.95" customHeight="1" x14ac:dyDescent="0.25">
      <c r="A11" s="10" t="s">
        <v>13</v>
      </c>
      <c r="B11" s="11">
        <f>SUM(B8:B10)</f>
        <v>3428.55</v>
      </c>
      <c r="C11" s="11">
        <f>SUM(C8:C10)</f>
        <v>1965</v>
      </c>
      <c r="D11" s="11">
        <f>SUM(D8:D10)</f>
        <v>771.7</v>
      </c>
      <c r="E11" s="11">
        <f>SUM(E8:E10)</f>
        <v>0</v>
      </c>
      <c r="F11" s="11">
        <f>SUM(F8:F10)</f>
        <v>0</v>
      </c>
      <c r="G11" s="11">
        <f>((((B11 + C11) + D11) + E11) + F11)</f>
        <v>6165.25</v>
      </c>
    </row>
    <row r="12" spans="1:7" ht="13.35" customHeight="1" x14ac:dyDescent="0.25"/>
    <row r="13" spans="1:7" ht="10.95" customHeight="1" x14ac:dyDescent="0.25">
      <c r="A13" s="12" t="s">
        <v>14</v>
      </c>
      <c r="B13" s="13">
        <f>(B11 - 0)</f>
        <v>3428.55</v>
      </c>
      <c r="C13" s="13">
        <f>(C11 - 0)</f>
        <v>1965</v>
      </c>
      <c r="D13" s="13">
        <f>(D11 - 0)</f>
        <v>771.7</v>
      </c>
      <c r="E13" s="13">
        <f>(E11 - 0)</f>
        <v>0</v>
      </c>
      <c r="F13" s="13">
        <f>(F11 - 0)</f>
        <v>0</v>
      </c>
      <c r="G13" s="13">
        <f>((((B13 + C13) + D13) + E13) + F13)</f>
        <v>6165.25</v>
      </c>
    </row>
    <row r="14" spans="1:7" ht="13.35" customHeight="1" x14ac:dyDescent="0.25"/>
    <row r="15" spans="1:7" ht="12.15" customHeight="1" x14ac:dyDescent="0.25">
      <c r="A15" s="6" t="s">
        <v>15</v>
      </c>
      <c r="B15" s="6"/>
      <c r="C15" s="6"/>
      <c r="D15" s="6"/>
      <c r="E15" s="6"/>
      <c r="F15" s="6"/>
      <c r="G15" s="6"/>
    </row>
    <row r="16" spans="1:7" ht="10.95" customHeight="1" x14ac:dyDescent="0.25">
      <c r="A16" s="3" t="s">
        <v>16</v>
      </c>
      <c r="B16" s="7">
        <v>20.8</v>
      </c>
      <c r="C16" s="7">
        <v>0</v>
      </c>
      <c r="D16" s="7">
        <v>0</v>
      </c>
      <c r="E16" s="7">
        <v>0</v>
      </c>
      <c r="F16" s="7">
        <v>0</v>
      </c>
      <c r="G16" s="7">
        <f t="shared" ref="G16:G25" si="0">((((B16 + C16) + D16) + E16) + F16)</f>
        <v>20.8</v>
      </c>
    </row>
    <row r="17" spans="1:7" ht="10.95" customHeight="1" x14ac:dyDescent="0.25">
      <c r="A17" s="8" t="s">
        <v>17</v>
      </c>
      <c r="B17" s="9">
        <v>2793.45</v>
      </c>
      <c r="C17" s="9">
        <v>0</v>
      </c>
      <c r="D17" s="9">
        <v>0</v>
      </c>
      <c r="E17" s="9">
        <v>0</v>
      </c>
      <c r="F17" s="9">
        <v>0</v>
      </c>
      <c r="G17" s="9">
        <f t="shared" si="0"/>
        <v>2793.45</v>
      </c>
    </row>
    <row r="18" spans="1:7" ht="10.95" customHeight="1" x14ac:dyDescent="0.25">
      <c r="A18" s="8" t="s">
        <v>18</v>
      </c>
      <c r="B18" s="9">
        <v>0</v>
      </c>
      <c r="C18" s="9">
        <v>0</v>
      </c>
      <c r="D18" s="9">
        <v>0</v>
      </c>
      <c r="E18" s="9">
        <v>0</v>
      </c>
      <c r="F18" s="9">
        <v>158</v>
      </c>
      <c r="G18" s="9">
        <f t="shared" si="0"/>
        <v>158</v>
      </c>
    </row>
    <row r="19" spans="1:7" ht="10.95" customHeight="1" x14ac:dyDescent="0.25">
      <c r="A19" s="8" t="s">
        <v>19</v>
      </c>
      <c r="B19" s="9">
        <v>0</v>
      </c>
      <c r="C19" s="9">
        <v>0</v>
      </c>
      <c r="D19" s="9">
        <v>0</v>
      </c>
      <c r="E19" s="9">
        <v>0</v>
      </c>
      <c r="F19" s="9">
        <v>4865</v>
      </c>
      <c r="G19" s="9">
        <f t="shared" si="0"/>
        <v>4865</v>
      </c>
    </row>
    <row r="20" spans="1:7" ht="10.95" customHeight="1" x14ac:dyDescent="0.25">
      <c r="A20" s="8" t="s">
        <v>20</v>
      </c>
      <c r="B20" s="9">
        <v>0</v>
      </c>
      <c r="C20" s="9">
        <v>0</v>
      </c>
      <c r="D20" s="9">
        <v>0</v>
      </c>
      <c r="E20" s="9">
        <v>0</v>
      </c>
      <c r="F20" s="9">
        <v>242</v>
      </c>
      <c r="G20" s="9">
        <f t="shared" si="0"/>
        <v>242</v>
      </c>
    </row>
    <row r="21" spans="1:7" ht="10.95" customHeight="1" x14ac:dyDescent="0.25">
      <c r="A21" s="8" t="s">
        <v>21</v>
      </c>
      <c r="B21" s="9">
        <v>0</v>
      </c>
      <c r="C21" s="9">
        <v>1621.24</v>
      </c>
      <c r="D21" s="9">
        <v>0</v>
      </c>
      <c r="E21" s="9">
        <v>0</v>
      </c>
      <c r="F21" s="9">
        <v>0</v>
      </c>
      <c r="G21" s="9">
        <f t="shared" si="0"/>
        <v>1621.24</v>
      </c>
    </row>
    <row r="22" spans="1:7" ht="10.95" customHeight="1" x14ac:dyDescent="0.25">
      <c r="A22" s="8" t="s">
        <v>22</v>
      </c>
      <c r="B22" s="9">
        <v>0</v>
      </c>
      <c r="C22" s="9">
        <v>0</v>
      </c>
      <c r="D22" s="9">
        <v>0</v>
      </c>
      <c r="E22" s="9">
        <v>0</v>
      </c>
      <c r="F22" s="9">
        <v>177</v>
      </c>
      <c r="G22" s="9">
        <f t="shared" si="0"/>
        <v>177</v>
      </c>
    </row>
    <row r="23" spans="1:7" ht="10.95" customHeight="1" x14ac:dyDescent="0.25">
      <c r="A23" s="8" t="s">
        <v>23</v>
      </c>
      <c r="B23" s="9">
        <v>0</v>
      </c>
      <c r="C23" s="9">
        <v>0</v>
      </c>
      <c r="D23" s="9">
        <v>0</v>
      </c>
      <c r="E23" s="9">
        <v>0</v>
      </c>
      <c r="F23" s="9">
        <v>163.5</v>
      </c>
      <c r="G23" s="9">
        <f t="shared" si="0"/>
        <v>163.5</v>
      </c>
    </row>
    <row r="24" spans="1:7" ht="10.95" customHeight="1" x14ac:dyDescent="0.25">
      <c r="A24" s="8" t="s">
        <v>24</v>
      </c>
      <c r="B24" s="9">
        <v>0</v>
      </c>
      <c r="C24" s="9">
        <v>0</v>
      </c>
      <c r="D24" s="9">
        <v>0</v>
      </c>
      <c r="E24" s="9">
        <v>-300</v>
      </c>
      <c r="F24" s="9">
        <v>528</v>
      </c>
      <c r="G24" s="9">
        <f t="shared" si="0"/>
        <v>228</v>
      </c>
    </row>
    <row r="25" spans="1:7" ht="10.95" customHeight="1" x14ac:dyDescent="0.25">
      <c r="A25" s="10" t="s">
        <v>25</v>
      </c>
      <c r="B25" s="11">
        <f>SUM(B16:B24)</f>
        <v>2814.25</v>
      </c>
      <c r="C25" s="11">
        <f>SUM(C16:C24)</f>
        <v>1621.24</v>
      </c>
      <c r="D25" s="11">
        <f>SUM(D16:D24)</f>
        <v>0</v>
      </c>
      <c r="E25" s="11">
        <f>SUM(E16:E24)</f>
        <v>-300</v>
      </c>
      <c r="F25" s="11">
        <f>SUM(F16:F24)</f>
        <v>6133.5</v>
      </c>
      <c r="G25" s="11">
        <f t="shared" si="0"/>
        <v>10268.99</v>
      </c>
    </row>
    <row r="26" spans="1:7" ht="13.35" customHeight="1" x14ac:dyDescent="0.25"/>
    <row r="27" spans="1:7" ht="10.95" customHeight="1" x14ac:dyDescent="0.25">
      <c r="A27" s="12" t="s">
        <v>26</v>
      </c>
      <c r="B27" s="13">
        <f>((B13 + 0) - B25)</f>
        <v>614.30000000000018</v>
      </c>
      <c r="C27" s="13">
        <f>((C13 + 0) - C25)</f>
        <v>343.76</v>
      </c>
      <c r="D27" s="13">
        <f>((D13 + 0) - D25)</f>
        <v>771.7</v>
      </c>
      <c r="E27" s="13">
        <f>((E13 + 0) - E25)</f>
        <v>300</v>
      </c>
      <c r="F27" s="13">
        <f>((F13 + 0) - F25)</f>
        <v>-6133.5</v>
      </c>
      <c r="G27" s="13">
        <f>((((B27 + C27) + D27) + E27) + F27)</f>
        <v>-4103.74</v>
      </c>
    </row>
    <row r="28" spans="1:7" ht="10.8" customHeight="1" x14ac:dyDescent="0.25"/>
    <row r="29" spans="1:7" s="1" customFormat="1" ht="15.6" x14ac:dyDescent="0.25">
      <c r="A29" s="20" t="s">
        <v>27</v>
      </c>
    </row>
    <row r="30" spans="1:7" ht="7.8" customHeight="1" x14ac:dyDescent="0.25"/>
    <row r="31" spans="1:7" x14ac:dyDescent="0.25">
      <c r="A31" s="4" t="s">
        <v>2</v>
      </c>
      <c r="B31" s="5" t="s">
        <v>28</v>
      </c>
      <c r="C31" s="5" t="s">
        <v>29</v>
      </c>
      <c r="D31" s="5" t="s">
        <v>29</v>
      </c>
      <c r="E31" s="14" t="s">
        <v>30</v>
      </c>
    </row>
    <row r="32" spans="1:7" x14ac:dyDescent="0.25">
      <c r="A32" s="15"/>
      <c r="B32" s="16" t="s">
        <v>31</v>
      </c>
      <c r="C32" s="16" t="s">
        <v>32</v>
      </c>
      <c r="D32" s="16" t="s">
        <v>33</v>
      </c>
      <c r="E32" s="17" t="s">
        <v>31</v>
      </c>
    </row>
    <row r="33" spans="1:5" x14ac:dyDescent="0.25">
      <c r="A33" s="3" t="s">
        <v>34</v>
      </c>
      <c r="B33" s="7">
        <v>2777.86</v>
      </c>
      <c r="C33" s="7">
        <v>3407.75</v>
      </c>
      <c r="D33" s="7">
        <v>2889.45</v>
      </c>
      <c r="E33" s="7">
        <v>3296.16</v>
      </c>
    </row>
    <row r="34" spans="1:5" x14ac:dyDescent="0.25">
      <c r="A34" s="8" t="s">
        <v>35</v>
      </c>
      <c r="B34" s="9">
        <v>11013.2</v>
      </c>
      <c r="C34" s="9">
        <v>1071.7</v>
      </c>
      <c r="D34" s="9">
        <v>5975.5</v>
      </c>
      <c r="E34" s="9">
        <v>6109.4</v>
      </c>
    </row>
    <row r="35" spans="1:5" x14ac:dyDescent="0.25">
      <c r="A35" s="8" t="s">
        <v>36</v>
      </c>
      <c r="B35" s="9">
        <v>1541.96</v>
      </c>
      <c r="C35" s="9">
        <v>1965</v>
      </c>
      <c r="D35" s="9">
        <v>1683.24</v>
      </c>
      <c r="E35" s="9">
        <v>1823.72</v>
      </c>
    </row>
    <row r="36" spans="1:5" x14ac:dyDescent="0.25">
      <c r="A36" s="8" t="s">
        <v>37</v>
      </c>
      <c r="B36" s="9">
        <v>15000</v>
      </c>
      <c r="C36" s="9">
        <v>0</v>
      </c>
      <c r="D36" s="9">
        <v>0</v>
      </c>
      <c r="E36" s="9">
        <v>15000</v>
      </c>
    </row>
    <row r="37" spans="1:5" x14ac:dyDescent="0.25">
      <c r="A37" s="8" t="s">
        <v>38</v>
      </c>
      <c r="B37" s="9">
        <v>200</v>
      </c>
      <c r="C37" s="9">
        <v>0</v>
      </c>
      <c r="D37" s="9">
        <v>0</v>
      </c>
      <c r="E37" s="9">
        <v>200</v>
      </c>
    </row>
    <row r="38" spans="1:5" x14ac:dyDescent="0.25">
      <c r="A38" s="10" t="s">
        <v>8</v>
      </c>
      <c r="B38" s="11">
        <f>SUM(B33:B37)</f>
        <v>30533.02</v>
      </c>
      <c r="C38" s="11">
        <f>SUM(C33:C37)</f>
        <v>6444.45</v>
      </c>
      <c r="D38" s="11">
        <f>SUM(D33:D37)</f>
        <v>10548.19</v>
      </c>
      <c r="E38" s="11">
        <f>SUM(E33:E37)</f>
        <v>26429.279999999999</v>
      </c>
    </row>
    <row r="40" spans="1:5" x14ac:dyDescent="0.25">
      <c r="A40" s="21" t="s">
        <v>43</v>
      </c>
    </row>
    <row r="41" spans="1:5" x14ac:dyDescent="0.25">
      <c r="A41" s="21" t="s">
        <v>39</v>
      </c>
    </row>
    <row r="42" spans="1:5" x14ac:dyDescent="0.25">
      <c r="A42" s="21" t="s">
        <v>40</v>
      </c>
    </row>
    <row r="43" spans="1:5" x14ac:dyDescent="0.25">
      <c r="A43" s="2" t="s">
        <v>42</v>
      </c>
    </row>
  </sheetData>
  <pageMargins left="0.11811023622047245" right="0.70866141732283472" top="0.55118110236220474" bottom="0.15748031496062992" header="0.31496062992125984" footer="0.31496062992125984"/>
  <pageSetup paperSize="9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'Profit and Loss'!Print_Area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Davis</dc:creator>
  <cp:lastModifiedBy>Helen Davis</cp:lastModifiedBy>
  <cp:lastPrinted>2026-04-06T00:43:56Z</cp:lastPrinted>
  <dcterms:created xsi:type="dcterms:W3CDTF">2026-04-06T00:45:03Z</dcterms:created>
  <dcterms:modified xsi:type="dcterms:W3CDTF">2026-04-07T00:53:02Z</dcterms:modified>
</cp:coreProperties>
</file>