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23db80dabe45163/Documents/Tarragal Glen Residents Ctee/Finance Incl Treasurers Reports/"/>
    </mc:Choice>
  </mc:AlternateContent>
  <xr:revisionPtr revIDLastSave="0" documentId="8_{D948919C-1AD9-4792-A5BF-6510DE6016A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rofit and Los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D25" i="1"/>
  <c r="C25" i="1"/>
  <c r="B25" i="1"/>
  <c r="F24" i="1"/>
  <c r="F23" i="1"/>
  <c r="F22" i="1"/>
  <c r="F21" i="1"/>
  <c r="F20" i="1"/>
  <c r="F19" i="1"/>
  <c r="F18" i="1"/>
  <c r="F17" i="1"/>
  <c r="F16" i="1"/>
  <c r="E11" i="1"/>
  <c r="E13" i="1" s="1"/>
  <c r="E27" i="1" s="1"/>
  <c r="D11" i="1"/>
  <c r="D13" i="1" s="1"/>
  <c r="C11" i="1"/>
  <c r="C13" i="1" s="1"/>
  <c r="B11" i="1"/>
  <c r="F10" i="1"/>
  <c r="F9" i="1"/>
  <c r="F8" i="1"/>
  <c r="E36" i="1"/>
  <c r="D36" i="1"/>
  <c r="C36" i="1"/>
  <c r="B36" i="1"/>
  <c r="F11" i="1" l="1"/>
  <c r="B13" i="1"/>
  <c r="F25" i="1"/>
  <c r="B27" i="1"/>
  <c r="C27" i="1"/>
  <c r="F13" i="1"/>
  <c r="D27" i="1"/>
  <c r="F27" i="1" l="1"/>
</calcChain>
</file>

<file path=xl/sharedStrings.xml><?xml version="1.0" encoding="utf-8"?>
<sst xmlns="http://schemas.openxmlformats.org/spreadsheetml/2006/main" count="47" uniqueCount="43">
  <si>
    <t>Tarragal Glen Residents Association</t>
  </si>
  <si>
    <t>Account</t>
  </si>
  <si>
    <t>Bar</t>
  </si>
  <si>
    <t>Raffle</t>
  </si>
  <si>
    <t>Social</t>
  </si>
  <si>
    <t>Sundry</t>
  </si>
  <si>
    <t>Total</t>
  </si>
  <si>
    <t>Trading Income</t>
  </si>
  <si>
    <t>Bar Sales</t>
  </si>
  <si>
    <t>Raffle Income</t>
  </si>
  <si>
    <t>Social Committee Income</t>
  </si>
  <si>
    <t>Total Trading Income</t>
  </si>
  <si>
    <t>Gross Profit</t>
  </si>
  <si>
    <t>Operating Expenses</t>
  </si>
  <si>
    <t>Bar Merchant Fees</t>
  </si>
  <si>
    <t>Bar Stock</t>
  </si>
  <si>
    <t>Bar Subscriptions</t>
  </si>
  <si>
    <t>Bar Sundries</t>
  </si>
  <si>
    <t>Donations</t>
  </si>
  <si>
    <t>Jackpot Raffle</t>
  </si>
  <si>
    <t>Social Committee Expense</t>
  </si>
  <si>
    <t>Subscriptions</t>
  </si>
  <si>
    <t>Sundry Expense Residents Committee</t>
  </si>
  <si>
    <t>Total Operating Expenses</t>
  </si>
  <si>
    <t>Net Profit</t>
  </si>
  <si>
    <t>GB BAR ACCOUNT #5900</t>
  </si>
  <si>
    <t>GB CHEQUE ACCOUNT #6060</t>
  </si>
  <si>
    <t>GB RAFFLE ACCOUNT #5986</t>
  </si>
  <si>
    <t>GB TERM DEPOSIT #5928</t>
  </si>
  <si>
    <t>PETTY CASH</t>
  </si>
  <si>
    <t>Opening</t>
  </si>
  <si>
    <t>Balance</t>
  </si>
  <si>
    <t>Received</t>
  </si>
  <si>
    <t>Spent</t>
  </si>
  <si>
    <t>Cash</t>
  </si>
  <si>
    <t xml:space="preserve">Closing </t>
  </si>
  <si>
    <t>BANK SUMMARY</t>
  </si>
  <si>
    <t>Donations: Crestani Scholarships Foundation</t>
  </si>
  <si>
    <t>Petty Cash: HDMI cables for The Manor</t>
  </si>
  <si>
    <t>Sundry Expense Residents Committee: Park bench.</t>
  </si>
  <si>
    <t>Social Committee: $1,200 Coach trip to Sydney Fish Market.</t>
  </si>
  <si>
    <t>TREASURER'S REPORT FOR MONTH ENDED 30 JUNE 2026</t>
  </si>
  <si>
    <t>Subscriptions: Xero accounting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</si>
</sst>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10" x14ac:knownFonts="1">
    <font>
      <sz val="9"/>
      <color theme="1"/>
      <name val="Arial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u/>
      <sz val="9"/>
      <color theme="1"/>
      <name val="Arial"/>
      <family val="2"/>
    </font>
    <font>
      <b/>
      <u/>
      <sz val="12"/>
      <color theme="1"/>
      <name val="Arial"/>
      <family val="2"/>
    </font>
    <font>
      <b/>
      <sz val="10"/>
      <color theme="1"/>
      <name val="Arial"/>
    </font>
    <font>
      <b/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EBEBEB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right" vertical="center"/>
    </xf>
    <xf numFmtId="0" fontId="0" fillId="0" borderId="2" xfId="0" applyBorder="1" applyAlignment="1">
      <alignment vertical="center"/>
    </xf>
    <xf numFmtId="164" fontId="0" fillId="0" borderId="2" xfId="0" applyNumberForma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vertical="center"/>
    </xf>
    <xf numFmtId="164" fontId="5" fillId="0" borderId="2" xfId="0" applyNumberFormat="1" applyFont="1" applyBorder="1" applyAlignment="1">
      <alignment horizontal="right" vertical="center"/>
    </xf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164" fontId="9" fillId="0" borderId="2" xfId="0" applyNumberFormat="1" applyFont="1" applyBorder="1" applyAlignment="1">
      <alignment horizontal="right" vertical="center"/>
    </xf>
    <xf numFmtId="0" fontId="9" fillId="2" borderId="3" xfId="0" applyFont="1" applyFill="1" applyBorder="1" applyAlignment="1">
      <alignment vertical="center"/>
    </xf>
    <xf numFmtId="164" fontId="9" fillId="2" borderId="3" xfId="0" applyNumberFormat="1" applyFont="1" applyFill="1" applyBorder="1" applyAlignment="1">
      <alignment horizontal="righ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showGridLines="0" tabSelected="1" zoomScaleNormal="100" workbookViewId="0">
      <selection activeCell="H22" sqref="H22"/>
    </sheetView>
  </sheetViews>
  <sheetFormatPr defaultRowHeight="11.5" x14ac:dyDescent="0.25"/>
  <cols>
    <col min="1" max="1" width="38.09765625" customWidth="1"/>
    <col min="2" max="4" width="15.59765625" customWidth="1"/>
    <col min="5" max="5" width="15.8984375" customWidth="1"/>
    <col min="6" max="6" width="20" customWidth="1"/>
  </cols>
  <sheetData>
    <row r="1" spans="1:6" s="15" customFormat="1" ht="15.5" x14ac:dyDescent="0.35">
      <c r="A1" s="15" t="s">
        <v>41</v>
      </c>
    </row>
    <row r="2" spans="1:6" s="1" customFormat="1" ht="14.4" customHeight="1" x14ac:dyDescent="0.35">
      <c r="A2" s="2" t="s">
        <v>0</v>
      </c>
      <c r="B2" s="2"/>
      <c r="C2" s="2"/>
      <c r="D2" s="2"/>
      <c r="E2" s="2"/>
      <c r="F2" s="2"/>
    </row>
    <row r="3" spans="1:6" s="1" customFormat="1" ht="14.4" customHeight="1" x14ac:dyDescent="0.35">
      <c r="A3" s="2"/>
      <c r="B3" s="2"/>
      <c r="C3" s="2"/>
      <c r="D3" s="2"/>
      <c r="E3" s="2"/>
      <c r="F3" s="2"/>
    </row>
    <row r="4" spans="1:6" ht="13.4" customHeight="1" x14ac:dyDescent="0.25"/>
    <row r="5" spans="1:6" s="3" customFormat="1" ht="12.15" customHeight="1" x14ac:dyDescent="0.25">
      <c r="A5" s="16" t="s">
        <v>1</v>
      </c>
      <c r="B5" s="17" t="s">
        <v>2</v>
      </c>
      <c r="C5" s="17" t="s">
        <v>3</v>
      </c>
      <c r="D5" s="17" t="s">
        <v>4</v>
      </c>
      <c r="E5" s="17" t="s">
        <v>5</v>
      </c>
      <c r="F5" s="17" t="s">
        <v>6</v>
      </c>
    </row>
    <row r="6" spans="1:6" ht="7.75" customHeight="1" x14ac:dyDescent="0.25"/>
    <row r="7" spans="1:6" s="3" customFormat="1" ht="10.25" customHeight="1" x14ac:dyDescent="0.25">
      <c r="A7" s="18" t="s">
        <v>7</v>
      </c>
      <c r="B7" s="18"/>
      <c r="C7" s="18"/>
      <c r="D7" s="18"/>
      <c r="E7" s="18"/>
      <c r="F7" s="18"/>
    </row>
    <row r="8" spans="1:6" ht="11" customHeight="1" x14ac:dyDescent="0.25">
      <c r="A8" s="5" t="s">
        <v>8</v>
      </c>
      <c r="B8" s="6">
        <v>2835</v>
      </c>
      <c r="C8" s="6"/>
      <c r="D8" s="6"/>
      <c r="E8" s="6"/>
      <c r="F8" s="6">
        <f>((((B8 + C8) + D8) + E8) + 0)</f>
        <v>2835</v>
      </c>
    </row>
    <row r="9" spans="1:6" ht="11" customHeight="1" x14ac:dyDescent="0.25">
      <c r="A9" s="7" t="s">
        <v>9</v>
      </c>
      <c r="B9" s="8"/>
      <c r="C9" s="8">
        <v>1580</v>
      </c>
      <c r="D9" s="8"/>
      <c r="E9" s="8"/>
      <c r="F9" s="8">
        <f>((((B9 + C9) + D9) + E9) + 0)</f>
        <v>1580</v>
      </c>
    </row>
    <row r="10" spans="1:6" ht="11" customHeight="1" x14ac:dyDescent="0.25">
      <c r="A10" s="7" t="s">
        <v>10</v>
      </c>
      <c r="B10" s="8"/>
      <c r="C10" s="8"/>
      <c r="D10" s="8">
        <v>1797.15</v>
      </c>
      <c r="E10" s="8"/>
      <c r="F10" s="8">
        <f>((((B10 + C10) + D10) + E10) + 0)</f>
        <v>1797.15</v>
      </c>
    </row>
    <row r="11" spans="1:6" ht="11" customHeight="1" x14ac:dyDescent="0.25">
      <c r="A11" s="19" t="s">
        <v>11</v>
      </c>
      <c r="B11" s="20">
        <f>SUM(B8:B10)</f>
        <v>2835</v>
      </c>
      <c r="C11" s="20">
        <f>SUM(C8:C10)</f>
        <v>1580</v>
      </c>
      <c r="D11" s="20">
        <f>SUM(D8:D10)</f>
        <v>1797.15</v>
      </c>
      <c r="E11" s="20">
        <f>SUM(E8:E10)</f>
        <v>0</v>
      </c>
      <c r="F11" s="20">
        <f>((((B11 + C11) + D11) + E11) + 0)</f>
        <v>6212.15</v>
      </c>
    </row>
    <row r="12" spans="1:6" ht="13.4" customHeight="1" x14ac:dyDescent="0.25"/>
    <row r="13" spans="1:6" ht="11" customHeight="1" x14ac:dyDescent="0.25">
      <c r="A13" s="21" t="s">
        <v>12</v>
      </c>
      <c r="B13" s="22">
        <f>(B11 - 0)</f>
        <v>2835</v>
      </c>
      <c r="C13" s="22">
        <f>(C11 - 0)</f>
        <v>1580</v>
      </c>
      <c r="D13" s="22">
        <f>(D11 - 0)</f>
        <v>1797.15</v>
      </c>
      <c r="E13" s="22">
        <f>(E11 - 0)</f>
        <v>0</v>
      </c>
      <c r="F13" s="22">
        <f>((((B13 + C13) + D13) + E13) + 0)</f>
        <v>6212.15</v>
      </c>
    </row>
    <row r="14" spans="1:6" ht="13.4" customHeight="1" x14ac:dyDescent="0.25"/>
    <row r="15" spans="1:6" s="3" customFormat="1" ht="12.15" customHeight="1" x14ac:dyDescent="0.25">
      <c r="A15" s="18" t="s">
        <v>13</v>
      </c>
      <c r="B15" s="18"/>
      <c r="C15" s="18"/>
      <c r="D15" s="18"/>
      <c r="E15" s="18"/>
      <c r="F15" s="18"/>
    </row>
    <row r="16" spans="1:6" ht="11" customHeight="1" x14ac:dyDescent="0.25">
      <c r="A16" s="5" t="s">
        <v>14</v>
      </c>
      <c r="B16" s="6">
        <v>18.649999999999999</v>
      </c>
      <c r="C16" s="6"/>
      <c r="D16" s="6"/>
      <c r="E16" s="6"/>
      <c r="F16" s="6">
        <f t="shared" ref="F16:F25" si="0">((((B16 + C16) + D16) + E16) + 0)</f>
        <v>18.649999999999999</v>
      </c>
    </row>
    <row r="17" spans="1:6" ht="11" customHeight="1" x14ac:dyDescent="0.25">
      <c r="A17" s="7" t="s">
        <v>15</v>
      </c>
      <c r="B17" s="8">
        <v>1897.7</v>
      </c>
      <c r="C17" s="8"/>
      <c r="D17" s="8"/>
      <c r="E17" s="8"/>
      <c r="F17" s="8">
        <f t="shared" si="0"/>
        <v>1897.7</v>
      </c>
    </row>
    <row r="18" spans="1:6" ht="11" customHeight="1" x14ac:dyDescent="0.25">
      <c r="A18" s="7" t="s">
        <v>16</v>
      </c>
      <c r="B18" s="8">
        <v>79</v>
      </c>
      <c r="C18" s="8"/>
      <c r="D18" s="8"/>
      <c r="E18" s="8"/>
      <c r="F18" s="8">
        <f t="shared" si="0"/>
        <v>79</v>
      </c>
    </row>
    <row r="19" spans="1:6" ht="11" customHeight="1" x14ac:dyDescent="0.25">
      <c r="A19" s="7" t="s">
        <v>17</v>
      </c>
      <c r="B19" s="8">
        <v>24</v>
      </c>
      <c r="C19" s="8"/>
      <c r="D19" s="8"/>
      <c r="E19" s="8"/>
      <c r="F19" s="8">
        <f t="shared" si="0"/>
        <v>24</v>
      </c>
    </row>
    <row r="20" spans="1:6" ht="11" customHeight="1" x14ac:dyDescent="0.25">
      <c r="A20" s="7" t="s">
        <v>18</v>
      </c>
      <c r="B20" s="8"/>
      <c r="C20" s="8"/>
      <c r="D20" s="8"/>
      <c r="E20" s="8">
        <v>7400</v>
      </c>
      <c r="F20" s="8">
        <f t="shared" si="0"/>
        <v>7400</v>
      </c>
    </row>
    <row r="21" spans="1:6" ht="11" customHeight="1" x14ac:dyDescent="0.25">
      <c r="A21" s="7" t="s">
        <v>19</v>
      </c>
      <c r="B21" s="8"/>
      <c r="C21" s="8">
        <v>1933.64</v>
      </c>
      <c r="D21" s="8"/>
      <c r="E21" s="8"/>
      <c r="F21" s="8">
        <f t="shared" si="0"/>
        <v>1933.64</v>
      </c>
    </row>
    <row r="22" spans="1:6" ht="11" customHeight="1" x14ac:dyDescent="0.25">
      <c r="A22" s="7" t="s">
        <v>20</v>
      </c>
      <c r="B22" s="8"/>
      <c r="C22" s="8"/>
      <c r="D22" s="8">
        <v>1200</v>
      </c>
      <c r="E22" s="8"/>
      <c r="F22" s="8">
        <f t="shared" si="0"/>
        <v>1200</v>
      </c>
    </row>
    <row r="23" spans="1:6" ht="11" customHeight="1" x14ac:dyDescent="0.25">
      <c r="A23" s="7" t="s">
        <v>21</v>
      </c>
      <c r="B23" s="8"/>
      <c r="C23" s="8"/>
      <c r="D23" s="8"/>
      <c r="E23" s="8">
        <v>3.5</v>
      </c>
      <c r="F23" s="8">
        <f t="shared" si="0"/>
        <v>3.5</v>
      </c>
    </row>
    <row r="24" spans="1:6" ht="11" customHeight="1" x14ac:dyDescent="0.25">
      <c r="A24" s="7" t="s">
        <v>22</v>
      </c>
      <c r="B24" s="8"/>
      <c r="C24" s="8"/>
      <c r="D24" s="8">
        <v>14</v>
      </c>
      <c r="E24" s="8">
        <v>156.15</v>
      </c>
      <c r="F24" s="8">
        <f t="shared" si="0"/>
        <v>170.15</v>
      </c>
    </row>
    <row r="25" spans="1:6" ht="11" customHeight="1" x14ac:dyDescent="0.25">
      <c r="A25" s="19" t="s">
        <v>23</v>
      </c>
      <c r="B25" s="20">
        <f>SUM(B16:B24)</f>
        <v>2019.3500000000001</v>
      </c>
      <c r="C25" s="20">
        <f>SUM(C16:C24)</f>
        <v>1933.64</v>
      </c>
      <c r="D25" s="20">
        <f>SUM(D16:D24)</f>
        <v>1214</v>
      </c>
      <c r="E25" s="20">
        <f>SUM(E16:E24)</f>
        <v>7559.65</v>
      </c>
      <c r="F25" s="20">
        <f t="shared" si="0"/>
        <v>12726.64</v>
      </c>
    </row>
    <row r="26" spans="1:6" ht="5.4" customHeight="1" x14ac:dyDescent="0.25"/>
    <row r="27" spans="1:6" ht="15" customHeight="1" x14ac:dyDescent="0.25">
      <c r="A27" s="21" t="s">
        <v>24</v>
      </c>
      <c r="B27" s="22">
        <f>((B13 + 0) - B25)</f>
        <v>815.64999999999986</v>
      </c>
      <c r="C27" s="22">
        <f>((C13 + 0) - C25)</f>
        <v>-353.6400000000001</v>
      </c>
      <c r="D27" s="22">
        <f>((D13 + 0) - D25)</f>
        <v>583.15000000000009</v>
      </c>
      <c r="E27" s="22">
        <f>((E13 + 0) - E25)</f>
        <v>-7559.65</v>
      </c>
      <c r="F27" s="22">
        <f>((((B27 + C27) + D27) + E27) + 0)</f>
        <v>-6514.49</v>
      </c>
    </row>
    <row r="29" spans="1:6" s="10" customFormat="1" x14ac:dyDescent="0.25">
      <c r="A29" s="10" t="s">
        <v>36</v>
      </c>
      <c r="B29" s="11" t="s">
        <v>30</v>
      </c>
      <c r="C29" s="11" t="s">
        <v>34</v>
      </c>
      <c r="D29" s="11" t="s">
        <v>34</v>
      </c>
      <c r="E29" s="11" t="s">
        <v>35</v>
      </c>
    </row>
    <row r="30" spans="1:6" ht="13" x14ac:dyDescent="0.25">
      <c r="A30" s="4" t="s">
        <v>1</v>
      </c>
      <c r="B30" s="9" t="s">
        <v>31</v>
      </c>
      <c r="C30" s="9" t="s">
        <v>32</v>
      </c>
      <c r="D30" s="9" t="s">
        <v>33</v>
      </c>
      <c r="E30" s="9" t="s">
        <v>31</v>
      </c>
    </row>
    <row r="31" spans="1:6" x14ac:dyDescent="0.25">
      <c r="A31" s="5" t="s">
        <v>25</v>
      </c>
      <c r="B31" s="6">
        <v>2808.72</v>
      </c>
      <c r="C31" s="6">
        <v>2816.35</v>
      </c>
      <c r="D31" s="6">
        <v>2000.7</v>
      </c>
      <c r="E31" s="6">
        <v>3624.37</v>
      </c>
    </row>
    <row r="32" spans="1:6" x14ac:dyDescent="0.25">
      <c r="A32" s="7" t="s">
        <v>26</v>
      </c>
      <c r="B32" s="8">
        <v>15033.77</v>
      </c>
      <c r="C32" s="8">
        <v>1783.15</v>
      </c>
      <c r="D32" s="8">
        <v>8759.65</v>
      </c>
      <c r="E32" s="8">
        <v>8057.27</v>
      </c>
    </row>
    <row r="33" spans="1:5" x14ac:dyDescent="0.25">
      <c r="A33" s="7" t="s">
        <v>27</v>
      </c>
      <c r="B33" s="8">
        <v>2149.62</v>
      </c>
      <c r="C33" s="8">
        <v>1580</v>
      </c>
      <c r="D33" s="8">
        <v>1933.64</v>
      </c>
      <c r="E33" s="8">
        <v>1795.98</v>
      </c>
    </row>
    <row r="34" spans="1:5" x14ac:dyDescent="0.25">
      <c r="A34" s="7" t="s">
        <v>28</v>
      </c>
      <c r="B34" s="8">
        <v>15308.69</v>
      </c>
      <c r="C34" s="8"/>
      <c r="D34" s="8"/>
      <c r="E34" s="8">
        <v>15308.69</v>
      </c>
    </row>
    <row r="35" spans="1:5" x14ac:dyDescent="0.25">
      <c r="A35" s="7" t="s">
        <v>29</v>
      </c>
      <c r="B35" s="8">
        <v>200</v>
      </c>
      <c r="C35" s="8">
        <v>14</v>
      </c>
      <c r="D35" s="8">
        <v>14</v>
      </c>
      <c r="E35" s="8">
        <v>186</v>
      </c>
    </row>
    <row r="36" spans="1:5" s="14" customFormat="1" x14ac:dyDescent="0.25">
      <c r="A36" s="12" t="s">
        <v>6</v>
      </c>
      <c r="B36" s="13">
        <f>SUM(B31:B35)</f>
        <v>35500.800000000003</v>
      </c>
      <c r="C36" s="13">
        <f>SUM(C31:C35)</f>
        <v>6193.5</v>
      </c>
      <c r="D36" s="13">
        <f>SUM(D31:D35)</f>
        <v>12707.99</v>
      </c>
      <c r="E36" s="13">
        <f>SUM(E31:E35)</f>
        <v>28972.309999999998</v>
      </c>
    </row>
    <row r="38" spans="1:5" x14ac:dyDescent="0.25">
      <c r="A38" s="5" t="s">
        <v>37</v>
      </c>
    </row>
    <row r="39" spans="1:5" x14ac:dyDescent="0.25">
      <c r="A39" s="5" t="s">
        <v>38</v>
      </c>
    </row>
    <row r="40" spans="1:5" x14ac:dyDescent="0.25">
      <c r="A40" s="5" t="s">
        <v>40</v>
      </c>
    </row>
    <row r="41" spans="1:5" x14ac:dyDescent="0.25">
      <c r="A41" s="5" t="s">
        <v>39</v>
      </c>
    </row>
    <row r="42" spans="1:5" x14ac:dyDescent="0.25">
      <c r="A42" s="5" t="s">
        <v>42</v>
      </c>
    </row>
  </sheetData>
  <pageMargins left="0.70866141732283472" right="0.70866141732283472" top="0.35433070866141736" bottom="0.74803149606299213" header="0.31496062992125984" footer="0.31496062992125984"/>
  <pageSetup paperSize="9" fitToWidth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and Loss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Bob Howe</cp:lastModifiedBy>
  <cp:lastPrinted>2026-07-02T12:28:29Z</cp:lastPrinted>
  <dcterms:created xsi:type="dcterms:W3CDTF">2026-07-02T12:27:03Z</dcterms:created>
  <dcterms:modified xsi:type="dcterms:W3CDTF">2026-07-17T01:18:48Z</dcterms:modified>
</cp:coreProperties>
</file>